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zhang/Dropbox/Climate Action/Four Episodes/Ep 3 Resource Pack/"/>
    </mc:Choice>
  </mc:AlternateContent>
  <xr:revisionPtr revIDLastSave="0" documentId="8_{1DEEC9BF-8FDC-B44A-BAB2-02D0C3F53C37}" xr6:coauthVersionLast="45" xr6:coauthVersionMax="45" xr10:uidLastSave="{00000000-0000-0000-0000-000000000000}"/>
  <bookViews>
    <workbookView xWindow="11480" yWindow="460" windowWidth="37200" windowHeight="28340" xr2:uid="{0B23982A-34CD-42F2-B19C-220816A55F92}"/>
  </bookViews>
  <sheets>
    <sheet name="Agency Report" sheetId="2" r:id="rId1"/>
  </sheets>
  <definedNames>
    <definedName name="_xlnm.Print_Area" localSheetId="0">'Agency Report'!$A$1:$O$47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" l="1"/>
  <c r="G36" i="2" s="1"/>
  <c r="F37" i="2"/>
  <c r="F47" i="2" l="1"/>
  <c r="G47" i="2" s="1"/>
  <c r="K16" i="2" s="1"/>
  <c r="F44" i="2"/>
  <c r="F43" i="2"/>
  <c r="G43" i="2" s="1"/>
  <c r="F42" i="2"/>
  <c r="G42" i="2" s="1"/>
  <c r="F41" i="2"/>
  <c r="F40" i="2"/>
  <c r="G40" i="2" s="1"/>
  <c r="F33" i="2"/>
  <c r="G33" i="2" s="1"/>
  <c r="K13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2" i="2"/>
  <c r="G22" i="2" s="1"/>
  <c r="K11" i="2" s="1"/>
  <c r="F19" i="2"/>
  <c r="G19" i="2" s="1"/>
  <c r="F18" i="2"/>
  <c r="F17" i="2"/>
  <c r="G17" i="2" s="1"/>
  <c r="F16" i="2"/>
  <c r="F13" i="2"/>
  <c r="G13" i="2" s="1"/>
  <c r="F12" i="2"/>
  <c r="G12" i="2" s="1"/>
  <c r="F11" i="2"/>
  <c r="G11" i="2" s="1"/>
  <c r="G20" i="2" l="1"/>
  <c r="K10" i="2" s="1"/>
  <c r="G14" i="2"/>
  <c r="K9" i="2" s="1"/>
  <c r="G37" i="2"/>
  <c r="G38" i="2" s="1"/>
  <c r="K14" i="2" s="1"/>
  <c r="G45" i="2"/>
  <c r="K15" i="2" s="1"/>
  <c r="G31" i="2"/>
  <c r="K12" i="2" s="1"/>
  <c r="K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 Elias</author>
  </authors>
  <commentList>
    <comment ref="L22" authorId="0" shapeId="0" xr:uid="{582A83B8-D98E-4D59-A99A-11A8EF11A0CF}">
      <text>
        <r>
          <rPr>
            <b/>
            <sz val="9"/>
            <color rgb="FF000000"/>
            <rFont val="Tahoma"/>
            <family val="2"/>
          </rPr>
          <t>Simone Elias: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NGA Factors 2017 (unless otherwise indicated)</t>
        </r>
      </text>
    </comment>
    <comment ref="N22" authorId="0" shapeId="0" xr:uid="{549A6A7F-F301-4050-857F-658DE2D9C71C}">
      <text>
        <r>
          <rPr>
            <b/>
            <sz val="9"/>
            <color rgb="FF000000"/>
            <rFont val="Tahoma"/>
            <family val="2"/>
          </rPr>
          <t>Simone Elias: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NGA Factors 2018 (unless otherwise indicated)</t>
        </r>
      </text>
    </comment>
  </commentList>
</comments>
</file>

<file path=xl/sharedStrings.xml><?xml version="1.0" encoding="utf-8"?>
<sst xmlns="http://schemas.openxmlformats.org/spreadsheetml/2006/main" count="109" uniqueCount="84">
  <si>
    <t xml:space="preserve">Assembly Emmissions Calculator: </t>
  </si>
  <si>
    <t>FY</t>
  </si>
  <si>
    <t>Office/Agency:</t>
  </si>
  <si>
    <t>Complete in four Qs by each office/agency</t>
  </si>
  <si>
    <t>Submit the final report in June to Assembly Office</t>
  </si>
  <si>
    <t>Emissions</t>
  </si>
  <si>
    <t>FY21</t>
  </si>
  <si>
    <t>Q1</t>
  </si>
  <si>
    <t>Q2</t>
  </si>
  <si>
    <t>Q3</t>
  </si>
  <si>
    <t>Q4</t>
  </si>
  <si>
    <t>Total</t>
  </si>
  <si>
    <t>Emissions (kg)</t>
  </si>
  <si>
    <t>Energy</t>
  </si>
  <si>
    <t>Flights</t>
  </si>
  <si>
    <t>Electricity (kWh)</t>
  </si>
  <si>
    <t>Accommondation</t>
  </si>
  <si>
    <t>Natural gas (MJ)</t>
  </si>
  <si>
    <t>Transport</t>
  </si>
  <si>
    <t>Diesel - Generator (L)</t>
  </si>
  <si>
    <t>Home Office</t>
  </si>
  <si>
    <t>Consumerables</t>
  </si>
  <si>
    <t>Waste</t>
  </si>
  <si>
    <t>Short flights (#)</t>
  </si>
  <si>
    <t>Water</t>
  </si>
  <si>
    <t>Short flights distance (km)</t>
  </si>
  <si>
    <t>Total Emissions (t)</t>
  </si>
  <si>
    <t>Long flights (#)</t>
  </si>
  <si>
    <t>Long flights distance (km)</t>
  </si>
  <si>
    <t>Emissions Factors</t>
  </si>
  <si>
    <t>Number of nights</t>
  </si>
  <si>
    <t>Unit</t>
  </si>
  <si>
    <t>FY18/19</t>
  </si>
  <si>
    <t>FY19/20</t>
  </si>
  <si>
    <t>FY21/22</t>
  </si>
  <si>
    <t>FY22/23</t>
  </si>
  <si>
    <t>Electricity (Victoria)</t>
  </si>
  <si>
    <t>kg CO2-e/kWh</t>
  </si>
  <si>
    <t>Electricity (National)</t>
  </si>
  <si>
    <t>Taxi (km)</t>
  </si>
  <si>
    <t>Natural Gas</t>
  </si>
  <si>
    <t>kg CO2-e/Mj</t>
  </si>
  <si>
    <t>Car rental (km)</t>
  </si>
  <si>
    <t>Diesel (fuel)</t>
  </si>
  <si>
    <t>kg CO2-e/L</t>
  </si>
  <si>
    <t>Car sharing (km)</t>
  </si>
  <si>
    <t>Petrol (fuel)</t>
  </si>
  <si>
    <t>kg CO2-e L</t>
  </si>
  <si>
    <t>Public transport (km)</t>
  </si>
  <si>
    <t>Public transport</t>
  </si>
  <si>
    <t>kg CO2e/km</t>
  </si>
  <si>
    <t>Fleet diesel (L)</t>
  </si>
  <si>
    <t>Car (Diesel)</t>
  </si>
  <si>
    <t>Fleet petrol (L)</t>
  </si>
  <si>
    <t>Car (Petrol)</t>
  </si>
  <si>
    <t>Bottled LPG</t>
  </si>
  <si>
    <t>Paper</t>
  </si>
  <si>
    <t>kg CO2-e/kg</t>
  </si>
  <si>
    <t>Days</t>
  </si>
  <si>
    <t>Bottled water 500mL</t>
  </si>
  <si>
    <t>General waste</t>
  </si>
  <si>
    <t>kg CO2-e /kg</t>
  </si>
  <si>
    <t xml:space="preserve">Consumables </t>
  </si>
  <si>
    <t>Battery</t>
  </si>
  <si>
    <t>？？</t>
  </si>
  <si>
    <t>Paper (kg)</t>
  </si>
  <si>
    <t>Cardboard</t>
  </si>
  <si>
    <t>kg CO2e/kg</t>
  </si>
  <si>
    <t>Bottled water (#)</t>
  </si>
  <si>
    <t>Green waste</t>
  </si>
  <si>
    <t>??</t>
  </si>
  <si>
    <t>Waste (kg)</t>
  </si>
  <si>
    <t>Taxi</t>
  </si>
  <si>
    <t>Car rental</t>
  </si>
  <si>
    <t>Car sharing</t>
  </si>
  <si>
    <t>Air Travel &lt;500km</t>
  </si>
  <si>
    <t>Air Travel &gt;500km</t>
  </si>
  <si>
    <t>Accomondation</t>
  </si>
  <si>
    <t>kg CO2e/night</t>
  </si>
  <si>
    <t>Water supply</t>
  </si>
  <si>
    <t>kg CO2-e/kl</t>
  </si>
  <si>
    <t>Home Office (33%x18,000kg/365day)</t>
  </si>
  <si>
    <t>kg CO2e/day</t>
  </si>
  <si>
    <t>(kl)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</si>
</sst>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Helvetica"/>
      <family val="2"/>
    </font>
    <font>
      <sz val="14"/>
      <color rgb="FFC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8" fillId="2" borderId="0" applyNumberFormat="0" applyBorder="0" applyAlignment="0" applyProtection="0"/>
  </cellStyleXfs>
  <cellXfs count="82">
    <xf numFmtId="0" fontId="0" fillId="0" borderId="0" xfId="0"/>
    <xf numFmtId="2" fontId="1" fillId="0" borderId="0" xfId="1" applyNumberFormat="1" applyProtection="1">
      <protection locked="0"/>
    </xf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2" fontId="5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0" fontId="7" fillId="0" borderId="0" xfId="1" applyFont="1"/>
    <xf numFmtId="0" fontId="7" fillId="0" borderId="0" xfId="1" applyFont="1" applyProtection="1">
      <protection locked="0"/>
    </xf>
    <xf numFmtId="2" fontId="9" fillId="0" borderId="0" xfId="2" applyNumberFormat="1" applyFont="1" applyFill="1" applyBorder="1" applyAlignment="1" applyProtection="1">
      <protection locked="0"/>
    </xf>
    <xf numFmtId="2" fontId="4" fillId="0" borderId="0" xfId="2" applyNumberFormat="1" applyFont="1" applyFill="1" applyBorder="1" applyAlignment="1" applyProtection="1">
      <protection locked="0"/>
    </xf>
    <xf numFmtId="0" fontId="10" fillId="3" borderId="0" xfId="1" applyFont="1" applyFill="1"/>
    <xf numFmtId="0" fontId="10" fillId="3" borderId="0" xfId="1" applyFont="1" applyFill="1" applyProtection="1">
      <protection locked="0"/>
    </xf>
    <xf numFmtId="0" fontId="4" fillId="3" borderId="0" xfId="1" applyFont="1" applyFill="1"/>
    <xf numFmtId="2" fontId="10" fillId="3" borderId="0" xfId="2" applyNumberFormat="1" applyFont="1" applyFill="1" applyBorder="1" applyAlignment="1" applyProtection="1">
      <protection locked="0"/>
    </xf>
    <xf numFmtId="2" fontId="10" fillId="0" borderId="0" xfId="2" applyNumberFormat="1" applyFont="1" applyFill="1" applyBorder="1" applyAlignment="1" applyProtection="1"/>
    <xf numFmtId="2" fontId="11" fillId="0" borderId="0" xfId="1" applyNumberFormat="1" applyFont="1"/>
    <xf numFmtId="2" fontId="11" fillId="0" borderId="0" xfId="1" applyNumberFormat="1" applyFont="1" applyProtection="1">
      <protection locked="0"/>
    </xf>
    <xf numFmtId="2" fontId="4" fillId="4" borderId="0" xfId="2" applyNumberFormat="1" applyFont="1" applyFill="1" applyBorder="1" applyAlignment="1" applyProtection="1"/>
    <xf numFmtId="2" fontId="4" fillId="5" borderId="0" xfId="1" applyNumberFormat="1" applyFont="1" applyFill="1"/>
    <xf numFmtId="2" fontId="12" fillId="0" borderId="0" xfId="1" applyNumberFormat="1" applyFont="1" applyProtection="1">
      <protection locked="0"/>
    </xf>
    <xf numFmtId="2" fontId="10" fillId="4" borderId="0" xfId="2" applyNumberFormat="1" applyFont="1" applyFill="1" applyBorder="1" applyAlignment="1" applyProtection="1"/>
    <xf numFmtId="0" fontId="4" fillId="4" borderId="0" xfId="1" applyFont="1" applyFill="1" applyProtection="1">
      <protection locked="0"/>
    </xf>
    <xf numFmtId="2" fontId="5" fillId="4" borderId="0" xfId="1" applyNumberFormat="1" applyFont="1" applyFill="1" applyProtection="1">
      <protection locked="0"/>
    </xf>
    <xf numFmtId="2" fontId="4" fillId="6" borderId="0" xfId="1" applyNumberFormat="1" applyFont="1" applyFill="1"/>
    <xf numFmtId="2" fontId="4" fillId="4" borderId="0" xfId="2" applyNumberFormat="1" applyFont="1" applyFill="1" applyBorder="1" applyAlignment="1" applyProtection="1">
      <protection locked="0"/>
    </xf>
    <xf numFmtId="2" fontId="5" fillId="4" borderId="0" xfId="1" applyNumberFormat="1" applyFont="1" applyFill="1"/>
    <xf numFmtId="2" fontId="4" fillId="7" borderId="0" xfId="1" applyNumberFormat="1" applyFont="1" applyFill="1"/>
    <xf numFmtId="2" fontId="4" fillId="8" borderId="0" xfId="1" applyNumberFormat="1" applyFont="1" applyFill="1"/>
    <xf numFmtId="2" fontId="4" fillId="9" borderId="0" xfId="1" applyNumberFormat="1" applyFont="1" applyFill="1"/>
    <xf numFmtId="2" fontId="4" fillId="4" borderId="0" xfId="2" applyNumberFormat="1" applyFont="1" applyFill="1" applyBorder="1" applyProtection="1"/>
    <xf numFmtId="2" fontId="4" fillId="4" borderId="0" xfId="2" applyNumberFormat="1" applyFont="1" applyFill="1" applyBorder="1" applyProtection="1">
      <protection locked="0"/>
    </xf>
    <xf numFmtId="0" fontId="4" fillId="10" borderId="0" xfId="1" applyFont="1" applyFill="1"/>
    <xf numFmtId="2" fontId="10" fillId="6" borderId="0" xfId="2" applyNumberFormat="1" applyFont="1" applyFill="1" applyBorder="1" applyAlignment="1" applyProtection="1"/>
    <xf numFmtId="2" fontId="4" fillId="6" borderId="0" xfId="1" applyNumberFormat="1" applyFont="1" applyFill="1" applyProtection="1">
      <protection locked="0"/>
    </xf>
    <xf numFmtId="2" fontId="5" fillId="6" borderId="0" xfId="1" applyNumberFormat="1" applyFont="1" applyFill="1"/>
    <xf numFmtId="2" fontId="4" fillId="11" borderId="0" xfId="1" applyNumberFormat="1" applyFont="1" applyFill="1"/>
    <xf numFmtId="0" fontId="4" fillId="12" borderId="0" xfId="1" applyFont="1" applyFill="1"/>
    <xf numFmtId="2" fontId="10" fillId="13" borderId="0" xfId="1" applyNumberFormat="1" applyFont="1" applyFill="1"/>
    <xf numFmtId="2" fontId="10" fillId="6" borderId="0" xfId="1" applyNumberFormat="1" applyFont="1" applyFill="1"/>
    <xf numFmtId="2" fontId="10" fillId="14" borderId="0" xfId="1" applyNumberFormat="1" applyFont="1" applyFill="1"/>
    <xf numFmtId="2" fontId="4" fillId="14" borderId="0" xfId="1" applyNumberFormat="1" applyFont="1" applyFill="1" applyProtection="1">
      <protection locked="0"/>
    </xf>
    <xf numFmtId="2" fontId="4" fillId="14" borderId="0" xfId="1" applyNumberFormat="1" applyFont="1" applyFill="1"/>
    <xf numFmtId="2" fontId="5" fillId="14" borderId="0" xfId="1" applyNumberFormat="1" applyFont="1" applyFill="1"/>
    <xf numFmtId="0" fontId="14" fillId="16" borderId="0" xfId="1" applyFont="1" applyFill="1" applyAlignment="1">
      <alignment horizontal="left" vertical="center"/>
    </xf>
    <xf numFmtId="0" fontId="14" fillId="16" borderId="0" xfId="1" applyFont="1" applyFill="1" applyAlignment="1">
      <alignment horizontal="center" vertical="center"/>
    </xf>
    <xf numFmtId="2" fontId="5" fillId="0" borderId="0" xfId="1" applyNumberFormat="1" applyFont="1"/>
    <xf numFmtId="164" fontId="4" fillId="0" borderId="0" xfId="1" applyNumberFormat="1" applyFont="1"/>
    <xf numFmtId="164" fontId="15" fillId="0" borderId="0" xfId="1" applyNumberFormat="1" applyFont="1"/>
    <xf numFmtId="2" fontId="10" fillId="8" borderId="0" xfId="1" applyNumberFormat="1" applyFont="1" applyFill="1"/>
    <xf numFmtId="2" fontId="4" fillId="8" borderId="0" xfId="1" applyNumberFormat="1" applyFont="1" applyFill="1" applyProtection="1">
      <protection locked="0"/>
    </xf>
    <xf numFmtId="2" fontId="5" fillId="8" borderId="0" xfId="1" applyNumberFormat="1" applyFont="1" applyFill="1"/>
    <xf numFmtId="2" fontId="4" fillId="0" borderId="0" xfId="1" applyNumberFormat="1" applyFont="1"/>
    <xf numFmtId="2" fontId="5" fillId="17" borderId="0" xfId="1" applyNumberFormat="1" applyFont="1" applyFill="1"/>
    <xf numFmtId="2" fontId="5" fillId="18" borderId="0" xfId="1" applyNumberFormat="1" applyFont="1" applyFill="1"/>
    <xf numFmtId="164" fontId="5" fillId="0" borderId="0" xfId="1" applyNumberFormat="1" applyFont="1"/>
    <xf numFmtId="2" fontId="10" fillId="9" borderId="0" xfId="1" applyNumberFormat="1" applyFont="1" applyFill="1"/>
    <xf numFmtId="2" fontId="4" fillId="9" borderId="0" xfId="1" applyNumberFormat="1" applyFont="1" applyFill="1" applyProtection="1">
      <protection locked="0"/>
    </xf>
    <xf numFmtId="2" fontId="5" fillId="9" borderId="0" xfId="1" applyNumberFormat="1" applyFont="1" applyFill="1"/>
    <xf numFmtId="2" fontId="4" fillId="10" borderId="0" xfId="1" applyNumberFormat="1" applyFont="1" applyFill="1"/>
    <xf numFmtId="2" fontId="16" fillId="0" borderId="0" xfId="1" applyNumberFormat="1" applyFont="1"/>
    <xf numFmtId="2" fontId="10" fillId="18" borderId="0" xfId="1" applyNumberFormat="1" applyFont="1" applyFill="1"/>
    <xf numFmtId="2" fontId="4" fillId="18" borderId="0" xfId="1" applyNumberFormat="1" applyFont="1" applyFill="1" applyProtection="1">
      <protection locked="0"/>
    </xf>
    <xf numFmtId="2" fontId="4" fillId="18" borderId="0" xfId="1" applyNumberFormat="1" applyFont="1" applyFill="1"/>
    <xf numFmtId="0" fontId="4" fillId="19" borderId="0" xfId="1" applyFont="1" applyFill="1"/>
    <xf numFmtId="164" fontId="11" fillId="0" borderId="0" xfId="1" applyNumberFormat="1" applyFont="1"/>
    <xf numFmtId="0" fontId="4" fillId="18" borderId="0" xfId="1" applyFont="1" applyFill="1"/>
    <xf numFmtId="0" fontId="4" fillId="18" borderId="0" xfId="1" applyFont="1" applyFill="1" applyProtection="1">
      <protection locked="0"/>
    </xf>
    <xf numFmtId="0" fontId="4" fillId="0" borderId="0" xfId="1" applyFont="1"/>
    <xf numFmtId="2" fontId="10" fillId="11" borderId="0" xfId="1" applyNumberFormat="1" applyFont="1" applyFill="1"/>
    <xf numFmtId="2" fontId="4" fillId="11" borderId="0" xfId="1" applyNumberFormat="1" applyFont="1" applyFill="1" applyProtection="1">
      <protection locked="0"/>
    </xf>
    <xf numFmtId="2" fontId="5" fillId="19" borderId="0" xfId="1" applyNumberFormat="1" applyFont="1" applyFill="1"/>
    <xf numFmtId="0" fontId="4" fillId="20" borderId="0" xfId="1" applyFont="1" applyFill="1"/>
    <xf numFmtId="0" fontId="4" fillId="19" borderId="0" xfId="1" applyFont="1" applyFill="1" applyProtection="1">
      <protection locked="0"/>
    </xf>
    <xf numFmtId="2" fontId="5" fillId="20" borderId="0" xfId="1" applyNumberFormat="1" applyFont="1" applyFill="1"/>
    <xf numFmtId="2" fontId="5" fillId="19" borderId="0" xfId="1" applyNumberFormat="1" applyFont="1" applyFill="1" applyProtection="1">
      <protection locked="0"/>
    </xf>
    <xf numFmtId="2" fontId="11" fillId="12" borderId="0" xfId="1" applyNumberFormat="1" applyFont="1" applyFill="1"/>
    <xf numFmtId="2" fontId="5" fillId="12" borderId="0" xfId="1" applyNumberFormat="1" applyFont="1" applyFill="1" applyProtection="1">
      <protection locked="0"/>
    </xf>
    <xf numFmtId="2" fontId="5" fillId="12" borderId="0" xfId="1" applyNumberFormat="1" applyFont="1" applyFill="1"/>
    <xf numFmtId="2" fontId="10" fillId="12" borderId="0" xfId="1" applyNumberFormat="1" applyFont="1" applyFill="1"/>
    <xf numFmtId="0" fontId="4" fillId="9" borderId="0" xfId="1" applyFont="1" applyFill="1"/>
    <xf numFmtId="0" fontId="13" fillId="15" borderId="0" xfId="1" applyFont="1" applyFill="1" applyAlignment="1">
      <alignment horizontal="center" vertical="center"/>
    </xf>
  </cellXfs>
  <cellStyles count="3">
    <cellStyle name="Good 2" xfId="2" xr:uid="{92E998A5-CAD6-41E1-8DC6-67E1E08A82A8}"/>
    <cellStyle name="Normal" xfId="0" builtinId="0"/>
    <cellStyle name="Normal 2" xfId="1" xr:uid="{F1E9156B-A84C-44E6-9F9C-71E1F0309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FY21 Emissions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7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37-4B3B-9FBA-4A69B9BE3A08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37-4B3B-9FBA-4A69B9BE3A08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37-4B3B-9FBA-4A69B9BE3A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737-4B3B-9FBA-4A69B9BE3A08}"/>
              </c:ext>
            </c:extLst>
          </c:dPt>
          <c:dPt>
            <c:idx val="4"/>
            <c:bubble3D val="0"/>
            <c:spPr>
              <a:solidFill>
                <a:srgbClr val="FF8A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737-4B3B-9FBA-4A69B9BE3A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737-4B3B-9FBA-4A69B9BE3A08}"/>
              </c:ext>
            </c:extLst>
          </c:dPt>
          <c:dPt>
            <c:idx val="6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737-4B3B-9FBA-4A69B9BE3A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737-4B3B-9FBA-4A69B9BE3A08}"/>
              </c:ext>
            </c:extLst>
          </c:dPt>
          <c:cat>
            <c:strRef>
              <c:f>'Agency Report'!$J$9:$J$16</c:f>
              <c:strCache>
                <c:ptCount val="8"/>
                <c:pt idx="0">
                  <c:v>Energy</c:v>
                </c:pt>
                <c:pt idx="1">
                  <c:v>Flights</c:v>
                </c:pt>
                <c:pt idx="2">
                  <c:v>Accommondation</c:v>
                </c:pt>
                <c:pt idx="3">
                  <c:v>Transport</c:v>
                </c:pt>
                <c:pt idx="4">
                  <c:v>Home Office</c:v>
                </c:pt>
                <c:pt idx="5">
                  <c:v>Consumerables</c:v>
                </c:pt>
                <c:pt idx="6">
                  <c:v>Waste</c:v>
                </c:pt>
                <c:pt idx="7">
                  <c:v>Water</c:v>
                </c:pt>
              </c:strCache>
            </c:strRef>
          </c:cat>
          <c:val>
            <c:numRef>
              <c:f>'Agency Report'!$K$9:$K$16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737-4B3B-9FBA-4A69B9BE3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2722</xdr:rowOff>
    </xdr:from>
    <xdr:to>
      <xdr:col>14</xdr:col>
      <xdr:colOff>1437822</xdr:colOff>
      <xdr:row>16</xdr:row>
      <xdr:rowOff>233136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C2B8C0-70AE-4929-8F7F-8B7342C47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CC69-D514-4D2D-B8D1-42AA99BA0BF6}">
  <sheetPr>
    <pageSetUpPr fitToPage="1"/>
  </sheetPr>
  <dimension ref="A1:O51"/>
  <sheetViews>
    <sheetView tabSelected="1" zoomScaleNormal="100" zoomScaleSheetLayoutView="100" workbookViewId="0">
      <selection activeCell="H47" sqref="H47"/>
    </sheetView>
  </sheetViews>
  <sheetFormatPr baseColWidth="10" defaultColWidth="14.83203125" defaultRowHeight="16" x14ac:dyDescent="0.2"/>
  <cols>
    <col min="1" max="1" width="30.6640625" style="1" customWidth="1"/>
    <col min="2" max="2" width="16" style="1" bestFit="1" customWidth="1"/>
    <col min="3" max="3" width="14.83203125" style="1"/>
    <col min="4" max="4" width="14.1640625" style="1" customWidth="1"/>
    <col min="5" max="5" width="16" style="1" customWidth="1"/>
    <col min="6" max="6" width="14.1640625" style="20" customWidth="1"/>
    <col min="7" max="7" width="15.6640625" style="1" customWidth="1"/>
    <col min="8" max="8" width="16.1640625" style="1" customWidth="1"/>
    <col min="9" max="9" width="19.83203125" style="1" customWidth="1"/>
    <col min="10" max="10" width="35.33203125" style="1" bestFit="1" customWidth="1"/>
    <col min="11" max="11" width="16" style="1" bestFit="1" customWidth="1"/>
    <col min="12" max="15" width="14.83203125" style="1"/>
    <col min="16" max="16" width="69.83203125" style="1" bestFit="1" customWidth="1"/>
    <col min="17" max="16384" width="14.83203125" style="1"/>
  </cols>
  <sheetData>
    <row r="1" spans="1:11" x14ac:dyDescent="0.2">
      <c r="F1" s="1"/>
    </row>
    <row r="2" spans="1:11" ht="29" x14ac:dyDescent="0.35">
      <c r="A2" s="2" t="s">
        <v>0</v>
      </c>
      <c r="B2" s="3"/>
      <c r="C2" s="3"/>
      <c r="D2" s="2" t="s">
        <v>1</v>
      </c>
      <c r="E2" s="3"/>
      <c r="F2" s="4"/>
      <c r="G2" s="5"/>
      <c r="H2" s="5"/>
      <c r="I2" s="5"/>
    </row>
    <row r="3" spans="1:11" ht="29" x14ac:dyDescent="0.35">
      <c r="A3" s="2"/>
      <c r="B3" s="3"/>
      <c r="C3" s="3"/>
      <c r="D3" s="3"/>
      <c r="E3" s="3"/>
      <c r="F3" s="6"/>
    </row>
    <row r="4" spans="1:11" ht="24" x14ac:dyDescent="0.3">
      <c r="A4" s="7" t="s">
        <v>2</v>
      </c>
      <c r="B4" s="8"/>
      <c r="C4" s="3"/>
      <c r="D4" s="9"/>
      <c r="E4" s="3"/>
      <c r="F4" s="9"/>
    </row>
    <row r="5" spans="1:11" ht="24" x14ac:dyDescent="0.3">
      <c r="A5" s="8"/>
      <c r="B5" s="8"/>
      <c r="C5" s="3"/>
      <c r="D5" s="9"/>
      <c r="E5" s="3"/>
      <c r="F5" s="9"/>
    </row>
    <row r="6" spans="1:11" s="5" customFormat="1" ht="19" x14ac:dyDescent="0.25">
      <c r="A6" s="4" t="s">
        <v>3</v>
      </c>
      <c r="B6" s="4"/>
      <c r="C6" s="4"/>
      <c r="D6" s="10"/>
      <c r="E6" s="4"/>
      <c r="F6" s="10"/>
    </row>
    <row r="7" spans="1:11" s="5" customFormat="1" ht="19" x14ac:dyDescent="0.25">
      <c r="A7" s="4" t="s">
        <v>4</v>
      </c>
      <c r="B7" s="4"/>
      <c r="C7" s="4"/>
      <c r="D7" s="10"/>
      <c r="E7" s="4"/>
      <c r="F7" s="10"/>
      <c r="J7" s="11" t="s">
        <v>5</v>
      </c>
      <c r="K7" s="12" t="s">
        <v>6</v>
      </c>
    </row>
    <row r="8" spans="1:11" ht="24" x14ac:dyDescent="0.3">
      <c r="A8" s="8"/>
      <c r="B8" s="8"/>
      <c r="C8" s="3"/>
      <c r="D8" s="9"/>
      <c r="E8" s="3"/>
      <c r="F8" s="9"/>
      <c r="J8" s="13"/>
      <c r="K8" s="14"/>
    </row>
    <row r="9" spans="1:11" s="20" customFormat="1" ht="19" x14ac:dyDescent="0.25">
      <c r="A9" s="4"/>
      <c r="B9" s="15" t="s">
        <v>7</v>
      </c>
      <c r="C9" s="15" t="s">
        <v>8</v>
      </c>
      <c r="D9" s="15" t="s">
        <v>9</v>
      </c>
      <c r="E9" s="15" t="s">
        <v>10</v>
      </c>
      <c r="F9" s="15" t="s">
        <v>11</v>
      </c>
      <c r="G9" s="16" t="s">
        <v>12</v>
      </c>
      <c r="H9" s="17"/>
      <c r="I9" s="17"/>
      <c r="J9" s="18" t="s">
        <v>13</v>
      </c>
      <c r="K9" s="19">
        <f>G14/1000</f>
        <v>0</v>
      </c>
    </row>
    <row r="10" spans="1:11" ht="19" x14ac:dyDescent="0.25">
      <c r="A10" s="21" t="s">
        <v>13</v>
      </c>
      <c r="B10" s="22"/>
      <c r="C10" s="22"/>
      <c r="D10" s="22"/>
      <c r="E10" s="22"/>
      <c r="F10" s="22"/>
      <c r="G10" s="23"/>
      <c r="H10" s="5"/>
      <c r="I10" s="5"/>
      <c r="J10" s="24" t="s">
        <v>14</v>
      </c>
      <c r="K10" s="19">
        <f>G20/1000</f>
        <v>0</v>
      </c>
    </row>
    <row r="11" spans="1:11" ht="19" x14ac:dyDescent="0.25">
      <c r="A11" s="18" t="s">
        <v>15</v>
      </c>
      <c r="B11" s="25"/>
      <c r="C11" s="25"/>
      <c r="D11" s="25"/>
      <c r="E11" s="25"/>
      <c r="F11" s="18">
        <f>B11+C11+D11+E11</f>
        <v>0</v>
      </c>
      <c r="G11" s="26">
        <f>F11*M24</f>
        <v>0</v>
      </c>
      <c r="H11" s="5"/>
      <c r="I11" s="5"/>
      <c r="J11" s="27" t="s">
        <v>16</v>
      </c>
      <c r="K11" s="19">
        <f>G22/1000</f>
        <v>0</v>
      </c>
    </row>
    <row r="12" spans="1:11" ht="19" x14ac:dyDescent="0.25">
      <c r="A12" s="18" t="s">
        <v>17</v>
      </c>
      <c r="B12" s="25"/>
      <c r="C12" s="25"/>
      <c r="D12" s="25"/>
      <c r="E12" s="25"/>
      <c r="F12" s="18">
        <f>B12+C12+D12+E12</f>
        <v>0</v>
      </c>
      <c r="G12" s="26">
        <f>F12*M25</f>
        <v>0</v>
      </c>
      <c r="H12" s="5"/>
      <c r="I12" s="5"/>
      <c r="J12" s="28" t="s">
        <v>18</v>
      </c>
      <c r="K12" s="19">
        <f>G31/1000</f>
        <v>0</v>
      </c>
    </row>
    <row r="13" spans="1:11" ht="19" x14ac:dyDescent="0.25">
      <c r="A13" s="18" t="s">
        <v>19</v>
      </c>
      <c r="B13" s="25"/>
      <c r="C13" s="25"/>
      <c r="D13" s="25"/>
      <c r="E13" s="25"/>
      <c r="F13" s="18">
        <f>B13+C13+D13+E13</f>
        <v>0</v>
      </c>
      <c r="G13" s="26">
        <f>F13*M26</f>
        <v>0</v>
      </c>
      <c r="H13" s="5"/>
      <c r="I13" s="5"/>
      <c r="J13" s="29" t="s">
        <v>20</v>
      </c>
      <c r="K13" s="19">
        <f>G33/1000</f>
        <v>0</v>
      </c>
    </row>
    <row r="14" spans="1:11" ht="19" x14ac:dyDescent="0.25">
      <c r="A14" s="30" t="s">
        <v>11</v>
      </c>
      <c r="B14" s="31"/>
      <c r="C14" s="31"/>
      <c r="D14" s="31"/>
      <c r="E14" s="31"/>
      <c r="F14" s="30"/>
      <c r="G14" s="21">
        <f>SUM(G11:G13)</f>
        <v>0</v>
      </c>
      <c r="H14" s="5"/>
      <c r="I14" s="5"/>
      <c r="J14" s="32" t="s">
        <v>21</v>
      </c>
      <c r="K14" s="19">
        <f>G38/1000</f>
        <v>0</v>
      </c>
    </row>
    <row r="15" spans="1:11" ht="19" x14ac:dyDescent="0.25">
      <c r="A15" s="33" t="s">
        <v>14</v>
      </c>
      <c r="B15" s="34"/>
      <c r="C15" s="34"/>
      <c r="D15" s="34"/>
      <c r="E15" s="34"/>
      <c r="F15" s="24"/>
      <c r="G15" s="35"/>
      <c r="H15" s="5"/>
      <c r="I15" s="5"/>
      <c r="J15" s="36" t="s">
        <v>22</v>
      </c>
      <c r="K15" s="19">
        <f>G45/1000</f>
        <v>0</v>
      </c>
    </row>
    <row r="16" spans="1:11" ht="19" x14ac:dyDescent="0.25">
      <c r="A16" s="24" t="s">
        <v>23</v>
      </c>
      <c r="B16" s="34"/>
      <c r="C16" s="34"/>
      <c r="D16" s="34"/>
      <c r="E16" s="34"/>
      <c r="F16" s="24">
        <f>B16+C16+D16+E16</f>
        <v>0</v>
      </c>
      <c r="G16" s="35"/>
      <c r="H16" s="5"/>
      <c r="I16" s="5"/>
      <c r="J16" s="37" t="s">
        <v>24</v>
      </c>
      <c r="K16" s="19">
        <f>G47/1000</f>
        <v>0</v>
      </c>
    </row>
    <row r="17" spans="1:15" ht="19" x14ac:dyDescent="0.25">
      <c r="A17" s="24" t="s">
        <v>25</v>
      </c>
      <c r="B17" s="34"/>
      <c r="C17" s="34"/>
      <c r="D17" s="34"/>
      <c r="E17" s="34"/>
      <c r="F17" s="24">
        <f>B17+C17+D17+E17</f>
        <v>0</v>
      </c>
      <c r="G17" s="35">
        <f>F17*M42</f>
        <v>0</v>
      </c>
      <c r="H17" s="5"/>
      <c r="I17" s="5"/>
      <c r="J17" s="38" t="s">
        <v>26</v>
      </c>
      <c r="K17" s="38">
        <f>SUM(K9:K16)</f>
        <v>0</v>
      </c>
    </row>
    <row r="18" spans="1:15" ht="19" x14ac:dyDescent="0.25">
      <c r="A18" s="24" t="s">
        <v>27</v>
      </c>
      <c r="B18" s="34"/>
      <c r="C18" s="34"/>
      <c r="D18" s="34"/>
      <c r="E18" s="34"/>
      <c r="F18" s="24">
        <f>B18+C18+D18+E18</f>
        <v>0</v>
      </c>
      <c r="G18" s="35"/>
      <c r="H18" s="5"/>
      <c r="I18" s="5"/>
      <c r="J18" s="5"/>
      <c r="K18" s="5"/>
      <c r="L18" s="5"/>
      <c r="M18" s="5"/>
      <c r="N18" s="5"/>
      <c r="O18" s="5"/>
    </row>
    <row r="19" spans="1:15" ht="19" x14ac:dyDescent="0.25">
      <c r="A19" s="24" t="s">
        <v>28</v>
      </c>
      <c r="B19" s="34"/>
      <c r="C19" s="34"/>
      <c r="D19" s="34"/>
      <c r="E19" s="34"/>
      <c r="F19" s="24">
        <f>B19+C19+D19+E19</f>
        <v>0</v>
      </c>
      <c r="G19" s="35">
        <f>F19*M43</f>
        <v>0</v>
      </c>
      <c r="H19" s="5"/>
      <c r="I19" s="5"/>
      <c r="J19" s="5"/>
      <c r="K19" s="5"/>
      <c r="L19" s="5"/>
      <c r="M19" s="5"/>
      <c r="N19" s="5"/>
      <c r="O19" s="5"/>
    </row>
    <row r="20" spans="1:15" ht="19" x14ac:dyDescent="0.25">
      <c r="A20" s="39"/>
      <c r="B20" s="34"/>
      <c r="C20" s="34"/>
      <c r="D20" s="34"/>
      <c r="E20" s="34"/>
      <c r="F20" s="24"/>
      <c r="G20" s="33">
        <f>SUM(G16:G19)</f>
        <v>0</v>
      </c>
      <c r="H20" s="5"/>
      <c r="I20" s="5"/>
      <c r="J20" s="5"/>
      <c r="K20" s="5"/>
      <c r="L20" s="5"/>
      <c r="M20" s="5"/>
      <c r="N20" s="5"/>
      <c r="O20" s="5"/>
    </row>
    <row r="21" spans="1:15" ht="19" x14ac:dyDescent="0.25">
      <c r="A21" s="40" t="s">
        <v>16</v>
      </c>
      <c r="B21" s="41"/>
      <c r="C21" s="41"/>
      <c r="D21" s="41"/>
      <c r="E21" s="41"/>
      <c r="F21" s="42"/>
      <c r="G21" s="43"/>
      <c r="H21" s="5"/>
      <c r="I21" s="5"/>
      <c r="J21" s="81" t="s">
        <v>29</v>
      </c>
      <c r="K21" s="81"/>
      <c r="L21" s="81"/>
      <c r="M21" s="81"/>
      <c r="N21" s="81"/>
      <c r="O21" s="81"/>
    </row>
    <row r="22" spans="1:15" ht="19" x14ac:dyDescent="0.25">
      <c r="A22" s="42" t="s">
        <v>30</v>
      </c>
      <c r="B22" s="41"/>
      <c r="C22" s="41"/>
      <c r="D22" s="41"/>
      <c r="E22" s="41"/>
      <c r="F22" s="42">
        <f>B22+C22+D22+E22</f>
        <v>0</v>
      </c>
      <c r="G22" s="40">
        <f>F22*M44</f>
        <v>0</v>
      </c>
      <c r="H22" s="5"/>
      <c r="I22" s="5"/>
      <c r="J22" s="44"/>
      <c r="K22" s="44" t="s">
        <v>31</v>
      </c>
      <c r="L22" s="45" t="s">
        <v>32</v>
      </c>
      <c r="M22" s="45" t="s">
        <v>33</v>
      </c>
      <c r="N22" s="45" t="s">
        <v>34</v>
      </c>
      <c r="O22" s="44" t="s">
        <v>35</v>
      </c>
    </row>
    <row r="23" spans="1:15" ht="19" x14ac:dyDescent="0.25">
      <c r="A23" s="40"/>
      <c r="B23" s="41"/>
      <c r="C23" s="41"/>
      <c r="D23" s="41"/>
      <c r="E23" s="41"/>
      <c r="F23" s="42"/>
      <c r="G23" s="43"/>
      <c r="H23" s="5"/>
      <c r="I23" s="5"/>
      <c r="J23" s="18" t="s">
        <v>36</v>
      </c>
      <c r="K23" s="46" t="s">
        <v>37</v>
      </c>
      <c r="L23" s="47">
        <v>1.35</v>
      </c>
      <c r="M23" s="48">
        <v>1.31</v>
      </c>
      <c r="N23" s="46"/>
      <c r="O23" s="46"/>
    </row>
    <row r="24" spans="1:15" ht="19" x14ac:dyDescent="0.25">
      <c r="A24" s="49" t="s">
        <v>18</v>
      </c>
      <c r="B24" s="50"/>
      <c r="C24" s="50"/>
      <c r="D24" s="50"/>
      <c r="E24" s="50"/>
      <c r="F24" s="28"/>
      <c r="G24" s="51"/>
      <c r="H24" s="5"/>
      <c r="I24" s="5"/>
      <c r="J24" s="18" t="s">
        <v>38</v>
      </c>
      <c r="K24" s="52" t="s">
        <v>37</v>
      </c>
      <c r="L24" s="47">
        <v>0.81</v>
      </c>
      <c r="M24" s="47">
        <v>0.81</v>
      </c>
      <c r="N24" s="52"/>
      <c r="O24" s="52"/>
    </row>
    <row r="25" spans="1:15" ht="19" x14ac:dyDescent="0.25">
      <c r="A25" s="28" t="s">
        <v>39</v>
      </c>
      <c r="B25" s="50"/>
      <c r="C25" s="50"/>
      <c r="D25" s="50"/>
      <c r="E25" s="50"/>
      <c r="F25" s="28">
        <f t="shared" ref="F25:F30" si="0">B25+C25+D25+E25</f>
        <v>0</v>
      </c>
      <c r="G25" s="51">
        <f>F25*M39</f>
        <v>0</v>
      </c>
      <c r="H25" s="5"/>
      <c r="I25" s="5"/>
      <c r="J25" s="53" t="s">
        <v>40</v>
      </c>
      <c r="K25" s="52" t="s">
        <v>41</v>
      </c>
      <c r="L25" s="47">
        <v>5.1529999999999999E-2</v>
      </c>
      <c r="M25" s="47">
        <v>5.1529999999999999E-2</v>
      </c>
      <c r="N25" s="52"/>
      <c r="O25" s="52"/>
    </row>
    <row r="26" spans="1:15" ht="19" x14ac:dyDescent="0.25">
      <c r="A26" s="28" t="s">
        <v>42</v>
      </c>
      <c r="B26" s="50"/>
      <c r="C26" s="50"/>
      <c r="D26" s="50"/>
      <c r="E26" s="50"/>
      <c r="F26" s="28">
        <f t="shared" si="0"/>
        <v>0</v>
      </c>
      <c r="G26" s="51">
        <f>F26*M40</f>
        <v>0</v>
      </c>
      <c r="H26" s="5"/>
      <c r="I26" s="5"/>
      <c r="J26" s="54" t="s">
        <v>43</v>
      </c>
      <c r="K26" s="46" t="s">
        <v>44</v>
      </c>
      <c r="L26" s="47">
        <v>2.71</v>
      </c>
      <c r="M26" s="47">
        <v>2.71</v>
      </c>
      <c r="N26" s="52"/>
      <c r="O26" s="52"/>
    </row>
    <row r="27" spans="1:15" ht="19" x14ac:dyDescent="0.25">
      <c r="A27" s="28" t="s">
        <v>45</v>
      </c>
      <c r="B27" s="50"/>
      <c r="C27" s="50"/>
      <c r="D27" s="50"/>
      <c r="E27" s="50"/>
      <c r="F27" s="28">
        <f t="shared" si="0"/>
        <v>0</v>
      </c>
      <c r="G27" s="51">
        <f>F27*M41</f>
        <v>0</v>
      </c>
      <c r="H27" s="5"/>
      <c r="I27" s="5"/>
      <c r="J27" s="54" t="s">
        <v>46</v>
      </c>
      <c r="K27" s="46" t="s">
        <v>47</v>
      </c>
      <c r="L27" s="47">
        <v>1.56</v>
      </c>
      <c r="M27" s="47">
        <v>1.56</v>
      </c>
      <c r="N27" s="52"/>
      <c r="O27" s="52"/>
    </row>
    <row r="28" spans="1:15" ht="19" x14ac:dyDescent="0.25">
      <c r="A28" s="28" t="s">
        <v>48</v>
      </c>
      <c r="B28" s="50"/>
      <c r="C28" s="50"/>
      <c r="D28" s="50"/>
      <c r="E28" s="50"/>
      <c r="F28" s="28">
        <f t="shared" si="0"/>
        <v>0</v>
      </c>
      <c r="G28" s="51">
        <f>F28*M28</f>
        <v>0</v>
      </c>
      <c r="H28" s="5"/>
      <c r="I28" s="5"/>
      <c r="J28" s="28" t="s">
        <v>49</v>
      </c>
      <c r="K28" s="46" t="s">
        <v>50</v>
      </c>
      <c r="L28" s="47">
        <v>0.03</v>
      </c>
      <c r="M28" s="47">
        <v>0.03</v>
      </c>
      <c r="N28" s="46"/>
      <c r="O28" s="46"/>
    </row>
    <row r="29" spans="1:15" ht="19" x14ac:dyDescent="0.25">
      <c r="A29" s="28" t="s">
        <v>51</v>
      </c>
      <c r="B29" s="50"/>
      <c r="C29" s="50"/>
      <c r="D29" s="50"/>
      <c r="E29" s="50"/>
      <c r="F29" s="28">
        <f t="shared" si="0"/>
        <v>0</v>
      </c>
      <c r="G29" s="51">
        <f>F29*M29</f>
        <v>0</v>
      </c>
      <c r="H29" s="5"/>
      <c r="I29" s="5"/>
      <c r="J29" s="28" t="s">
        <v>52</v>
      </c>
      <c r="K29" s="46" t="s">
        <v>50</v>
      </c>
      <c r="L29" s="55">
        <v>0.223</v>
      </c>
      <c r="M29" s="55">
        <v>0.223</v>
      </c>
      <c r="N29" s="46"/>
      <c r="O29" s="46"/>
    </row>
    <row r="30" spans="1:15" ht="19" x14ac:dyDescent="0.25">
      <c r="A30" s="28" t="s">
        <v>53</v>
      </c>
      <c r="B30" s="50"/>
      <c r="C30" s="50"/>
      <c r="D30" s="50"/>
      <c r="E30" s="50"/>
      <c r="F30" s="28">
        <f t="shared" si="0"/>
        <v>0</v>
      </c>
      <c r="G30" s="51">
        <f>F30*M30</f>
        <v>0</v>
      </c>
      <c r="H30" s="5"/>
      <c r="I30" s="5"/>
      <c r="J30" s="28" t="s">
        <v>54</v>
      </c>
      <c r="K30" s="46" t="s">
        <v>50</v>
      </c>
      <c r="L30" s="55">
        <v>0.254</v>
      </c>
      <c r="M30" s="55">
        <v>0.254</v>
      </c>
      <c r="N30" s="46"/>
      <c r="O30" s="46"/>
    </row>
    <row r="31" spans="1:15" ht="19" x14ac:dyDescent="0.25">
      <c r="A31" s="49"/>
      <c r="B31" s="50"/>
      <c r="C31" s="50"/>
      <c r="D31" s="50"/>
      <c r="E31" s="50"/>
      <c r="F31" s="28"/>
      <c r="G31" s="49">
        <f>SUM(G25:G30)</f>
        <v>0</v>
      </c>
      <c r="H31" s="5"/>
      <c r="I31" s="5"/>
      <c r="J31" s="19" t="s">
        <v>55</v>
      </c>
      <c r="K31" s="46" t="s">
        <v>44</v>
      </c>
      <c r="L31" s="55">
        <v>1.56</v>
      </c>
      <c r="M31" s="55">
        <v>1.56</v>
      </c>
      <c r="N31" s="46"/>
      <c r="O31" s="46"/>
    </row>
    <row r="32" spans="1:15" ht="19" x14ac:dyDescent="0.25">
      <c r="A32" s="56" t="s">
        <v>20</v>
      </c>
      <c r="B32" s="57"/>
      <c r="C32" s="57"/>
      <c r="D32" s="57"/>
      <c r="E32" s="57"/>
      <c r="F32" s="29"/>
      <c r="G32" s="58"/>
      <c r="H32" s="5"/>
      <c r="I32" s="5"/>
      <c r="J32" s="59" t="s">
        <v>56</v>
      </c>
      <c r="K32" s="46" t="s">
        <v>57</v>
      </c>
      <c r="L32" s="55">
        <v>1.3</v>
      </c>
      <c r="M32" s="55">
        <v>1.3</v>
      </c>
      <c r="N32" s="46"/>
      <c r="O32" s="46"/>
    </row>
    <row r="33" spans="1:15" ht="19" x14ac:dyDescent="0.25">
      <c r="A33" s="29" t="s">
        <v>58</v>
      </c>
      <c r="B33" s="57"/>
      <c r="C33" s="57"/>
      <c r="D33" s="57"/>
      <c r="E33" s="57"/>
      <c r="F33" s="29">
        <f>B33+C33+D33+E33</f>
        <v>0</v>
      </c>
      <c r="G33" s="56">
        <f>F33*M46</f>
        <v>0</v>
      </c>
      <c r="H33" s="5"/>
      <c r="I33" s="5"/>
      <c r="J33" s="59" t="s">
        <v>59</v>
      </c>
      <c r="K33" s="60" t="s">
        <v>57</v>
      </c>
      <c r="L33" s="55">
        <v>0.08</v>
      </c>
      <c r="M33" s="55">
        <v>0.08</v>
      </c>
      <c r="N33" s="46"/>
      <c r="O33" s="46"/>
    </row>
    <row r="34" spans="1:15" ht="19" x14ac:dyDescent="0.25">
      <c r="A34" s="29"/>
      <c r="B34" s="57"/>
      <c r="C34" s="57"/>
      <c r="D34" s="57"/>
      <c r="E34" s="57"/>
      <c r="F34" s="29"/>
      <c r="G34" s="58"/>
      <c r="H34" s="5"/>
      <c r="I34" s="5"/>
      <c r="J34" s="36" t="s">
        <v>60</v>
      </c>
      <c r="K34" s="60" t="s">
        <v>61</v>
      </c>
      <c r="L34" s="55">
        <v>1.2</v>
      </c>
      <c r="M34" s="55">
        <v>1.2</v>
      </c>
      <c r="N34" s="46"/>
      <c r="O34" s="46"/>
    </row>
    <row r="35" spans="1:15" ht="19" x14ac:dyDescent="0.25">
      <c r="A35" s="61" t="s">
        <v>62</v>
      </c>
      <c r="B35" s="62"/>
      <c r="C35" s="62"/>
      <c r="D35" s="62"/>
      <c r="E35" s="62"/>
      <c r="F35" s="63"/>
      <c r="G35" s="54"/>
      <c r="H35" s="5"/>
      <c r="I35" s="5"/>
      <c r="J35" s="64" t="s">
        <v>63</v>
      </c>
      <c r="K35" s="46"/>
      <c r="L35" s="65" t="s">
        <v>64</v>
      </c>
      <c r="M35" s="65"/>
      <c r="N35" s="46"/>
      <c r="O35" s="46"/>
    </row>
    <row r="36" spans="1:15" ht="19" x14ac:dyDescent="0.25">
      <c r="A36" s="63" t="s">
        <v>65</v>
      </c>
      <c r="B36" s="62"/>
      <c r="C36" s="62"/>
      <c r="D36" s="62"/>
      <c r="E36" s="62"/>
      <c r="F36" s="63">
        <f>B36+C36+D36+E36</f>
        <v>0</v>
      </c>
      <c r="G36" s="54">
        <f>M32*F36</f>
        <v>0</v>
      </c>
      <c r="H36" s="5"/>
      <c r="I36" s="5"/>
      <c r="J36" s="64" t="s">
        <v>66</v>
      </c>
      <c r="K36" s="46" t="s">
        <v>67</v>
      </c>
      <c r="L36" s="55">
        <v>1.52</v>
      </c>
      <c r="M36" s="55">
        <v>1.52</v>
      </c>
      <c r="N36" s="46"/>
      <c r="O36" s="46"/>
    </row>
    <row r="37" spans="1:15" ht="19" x14ac:dyDescent="0.25">
      <c r="A37" s="66" t="s">
        <v>68</v>
      </c>
      <c r="B37" s="67"/>
      <c r="C37" s="67"/>
      <c r="D37" s="67"/>
      <c r="E37" s="67"/>
      <c r="F37" s="66">
        <f>B37+C37+D37+E37</f>
        <v>0</v>
      </c>
      <c r="G37" s="54">
        <f>F37*M33</f>
        <v>0</v>
      </c>
      <c r="H37" s="5"/>
      <c r="I37" s="5"/>
      <c r="J37" s="64" t="s">
        <v>56</v>
      </c>
      <c r="K37" s="60" t="s">
        <v>57</v>
      </c>
      <c r="L37" s="55">
        <v>1.2</v>
      </c>
      <c r="M37" s="55">
        <v>1.2</v>
      </c>
      <c r="N37" s="46"/>
      <c r="O37" s="46"/>
    </row>
    <row r="38" spans="1:15" ht="19" x14ac:dyDescent="0.25">
      <c r="A38" s="66"/>
      <c r="B38" s="67"/>
      <c r="C38" s="67"/>
      <c r="D38" s="67"/>
      <c r="E38" s="67"/>
      <c r="F38" s="66"/>
      <c r="G38" s="61">
        <f>SUM(G36:G37)</f>
        <v>0</v>
      </c>
      <c r="H38" s="5"/>
      <c r="I38" s="5"/>
      <c r="J38" s="64" t="s">
        <v>69</v>
      </c>
      <c r="K38" s="60" t="s">
        <v>57</v>
      </c>
      <c r="L38" s="55" t="s">
        <v>70</v>
      </c>
      <c r="M38" s="55"/>
      <c r="N38" s="68"/>
      <c r="O38" s="46"/>
    </row>
    <row r="39" spans="1:15" ht="19" x14ac:dyDescent="0.25">
      <c r="A39" s="69" t="s">
        <v>71</v>
      </c>
      <c r="B39" s="70"/>
      <c r="C39" s="70"/>
      <c r="D39" s="70"/>
      <c r="E39" s="70"/>
      <c r="F39" s="36"/>
      <c r="G39" s="71"/>
      <c r="H39" s="5"/>
      <c r="I39" s="5"/>
      <c r="J39" s="72" t="s">
        <v>72</v>
      </c>
      <c r="K39" s="46" t="s">
        <v>50</v>
      </c>
      <c r="L39" s="47">
        <v>0.106</v>
      </c>
      <c r="M39" s="47">
        <v>0.106</v>
      </c>
      <c r="N39" s="68"/>
      <c r="O39" s="46"/>
    </row>
    <row r="40" spans="1:15" ht="19" x14ac:dyDescent="0.25">
      <c r="A40" s="36" t="s">
        <v>60</v>
      </c>
      <c r="B40" s="70"/>
      <c r="C40" s="70"/>
      <c r="D40" s="70"/>
      <c r="E40" s="70"/>
      <c r="F40" s="36">
        <f t="shared" ref="F40:F44" si="1">B40+C40+D40+E40</f>
        <v>0</v>
      </c>
      <c r="G40" s="71">
        <f>F40*M34</f>
        <v>0</v>
      </c>
      <c r="H40" s="5"/>
      <c r="I40" s="5"/>
      <c r="J40" s="72" t="s">
        <v>73</v>
      </c>
      <c r="K40" s="46" t="s">
        <v>50</v>
      </c>
      <c r="L40" s="47">
        <v>0.17299999999999999</v>
      </c>
      <c r="M40" s="47">
        <v>0.17299999999999999</v>
      </c>
      <c r="N40" s="68"/>
      <c r="O40" s="46"/>
    </row>
    <row r="41" spans="1:15" ht="19" x14ac:dyDescent="0.25">
      <c r="A41" s="64" t="s">
        <v>63</v>
      </c>
      <c r="B41" s="73"/>
      <c r="C41" s="73"/>
      <c r="D41" s="73"/>
      <c r="E41" s="73"/>
      <c r="F41" s="64">
        <f t="shared" si="1"/>
        <v>0</v>
      </c>
      <c r="G41" s="71"/>
      <c r="H41" s="5"/>
      <c r="I41" s="5"/>
      <c r="J41" s="72" t="s">
        <v>74</v>
      </c>
      <c r="K41" s="46" t="s">
        <v>50</v>
      </c>
      <c r="L41" s="47">
        <v>0.254</v>
      </c>
      <c r="M41" s="47">
        <v>0.254</v>
      </c>
      <c r="N41" s="68"/>
      <c r="O41" s="46"/>
    </row>
    <row r="42" spans="1:15" ht="19" x14ac:dyDescent="0.25">
      <c r="A42" s="64" t="s">
        <v>66</v>
      </c>
      <c r="B42" s="73"/>
      <c r="C42" s="73"/>
      <c r="D42" s="73"/>
      <c r="E42" s="73"/>
      <c r="F42" s="64">
        <f t="shared" si="1"/>
        <v>0</v>
      </c>
      <c r="G42" s="71">
        <f>F42*M36</f>
        <v>0</v>
      </c>
      <c r="H42" s="5"/>
      <c r="I42" s="5"/>
      <c r="J42" s="74" t="s">
        <v>75</v>
      </c>
      <c r="K42" s="46" t="s">
        <v>50</v>
      </c>
      <c r="L42" s="55">
        <v>0.1348</v>
      </c>
      <c r="M42" s="48">
        <v>0.129</v>
      </c>
      <c r="N42" s="46"/>
      <c r="O42" s="46"/>
    </row>
    <row r="43" spans="1:15" ht="19" x14ac:dyDescent="0.25">
      <c r="A43" s="64" t="s">
        <v>56</v>
      </c>
      <c r="B43" s="73"/>
      <c r="C43" s="73"/>
      <c r="D43" s="73"/>
      <c r="E43" s="73"/>
      <c r="F43" s="64">
        <f t="shared" si="1"/>
        <v>0</v>
      </c>
      <c r="G43" s="71">
        <f>F43*M37</f>
        <v>0</v>
      </c>
      <c r="H43" s="5"/>
      <c r="I43" s="5"/>
      <c r="J43" s="74" t="s">
        <v>76</v>
      </c>
      <c r="K43" s="46" t="s">
        <v>50</v>
      </c>
      <c r="L43" s="47">
        <v>0.08</v>
      </c>
      <c r="M43" s="48">
        <v>0.08</v>
      </c>
      <c r="N43" s="68"/>
      <c r="O43" s="46"/>
    </row>
    <row r="44" spans="1:15" ht="19" x14ac:dyDescent="0.25">
      <c r="A44" s="64" t="s">
        <v>69</v>
      </c>
      <c r="B44" s="73"/>
      <c r="C44" s="73"/>
      <c r="D44" s="73"/>
      <c r="E44" s="73"/>
      <c r="F44" s="64">
        <f t="shared" si="1"/>
        <v>0</v>
      </c>
      <c r="G44" s="71"/>
      <c r="H44" s="5"/>
      <c r="I44" s="5"/>
      <c r="J44" s="74" t="s">
        <v>77</v>
      </c>
      <c r="K44" s="46" t="s">
        <v>78</v>
      </c>
      <c r="L44" s="55">
        <v>31</v>
      </c>
      <c r="M44" s="55">
        <v>31</v>
      </c>
      <c r="N44" s="46"/>
      <c r="O44" s="46"/>
    </row>
    <row r="45" spans="1:15" ht="19" x14ac:dyDescent="0.25">
      <c r="A45" s="71"/>
      <c r="B45" s="75"/>
      <c r="C45" s="75"/>
      <c r="D45" s="75"/>
      <c r="E45" s="75"/>
      <c r="F45" s="71"/>
      <c r="G45" s="69">
        <f>SUM(G40:G44)</f>
        <v>0</v>
      </c>
      <c r="H45" s="5"/>
      <c r="I45" s="5"/>
      <c r="J45" s="37" t="s">
        <v>79</v>
      </c>
      <c r="K45" s="46" t="s">
        <v>80</v>
      </c>
      <c r="L45" s="55">
        <v>0.82899999999999996</v>
      </c>
      <c r="M45" s="55">
        <v>0.82899999999999996</v>
      </c>
      <c r="N45" s="68"/>
      <c r="O45" s="68"/>
    </row>
    <row r="46" spans="1:15" ht="19" x14ac:dyDescent="0.25">
      <c r="A46" s="76" t="s">
        <v>24</v>
      </c>
      <c r="B46" s="77"/>
      <c r="C46" s="77"/>
      <c r="D46" s="77"/>
      <c r="E46" s="77"/>
      <c r="F46" s="78"/>
      <c r="G46" s="79"/>
      <c r="H46" s="5"/>
      <c r="I46" s="5"/>
      <c r="J46" s="80" t="s">
        <v>81</v>
      </c>
      <c r="K46" s="46" t="s">
        <v>82</v>
      </c>
      <c r="L46" s="55">
        <v>16.27</v>
      </c>
      <c r="M46" s="55">
        <v>16.27</v>
      </c>
      <c r="N46" s="68"/>
      <c r="O46" s="68"/>
    </row>
    <row r="47" spans="1:15" ht="19" x14ac:dyDescent="0.25">
      <c r="A47" s="78" t="s">
        <v>83</v>
      </c>
      <c r="B47" s="77"/>
      <c r="C47" s="77"/>
      <c r="D47" s="77"/>
      <c r="E47" s="77"/>
      <c r="F47" s="78">
        <f>B47+C47+D47+E47</f>
        <v>0</v>
      </c>
      <c r="G47" s="76">
        <f>F47*M45</f>
        <v>0</v>
      </c>
      <c r="H47" s="5"/>
      <c r="I47" s="5"/>
    </row>
    <row r="48" spans="1:15" ht="19" x14ac:dyDescent="0.25">
      <c r="A48" s="5"/>
      <c r="B48" s="5"/>
      <c r="C48" s="5"/>
      <c r="D48" s="5"/>
      <c r="E48" s="5"/>
      <c r="F48" s="17"/>
      <c r="G48" s="5"/>
      <c r="H48" s="5"/>
      <c r="I48" s="5"/>
    </row>
    <row r="49" spans="1:9" ht="19" x14ac:dyDescent="0.25">
      <c r="A49" s="17"/>
      <c r="B49" s="17"/>
      <c r="C49" s="5"/>
      <c r="D49" s="5"/>
      <c r="E49" s="5"/>
      <c r="F49" s="17"/>
      <c r="G49" s="17"/>
      <c r="H49" s="5"/>
      <c r="I49" s="5"/>
    </row>
    <row r="50" spans="1:9" ht="19" x14ac:dyDescent="0.25">
      <c r="A50" s="5"/>
      <c r="B50" s="5"/>
      <c r="C50" s="5"/>
      <c r="D50" s="5"/>
      <c r="E50" s="5"/>
      <c r="F50" s="17"/>
      <c r="G50" s="5"/>
      <c r="H50" s="5"/>
      <c r="I50" s="5"/>
    </row>
    <row r="51" spans="1:9" ht="19" x14ac:dyDescent="0.25">
      <c r="A51" s="5"/>
      <c r="B51" s="5"/>
      <c r="C51" s="5"/>
      <c r="D51" s="5"/>
      <c r="E51" s="5"/>
      <c r="F51" s="17"/>
      <c r="G51" s="5"/>
    </row>
  </sheetData>
  <sheetProtection algorithmName="SHA-512" hashValue="xGhUlg0N5lCRgjjVWLAI0CFEtkeaCpkrhzrUPdI7y7c+X4oK+MslK9YjkhRAyQgp/iNZ9duXxZ9RpXiD5BfXlw==" saltValue="t/oxRA5fV4/56yC4oGOmiQ==" spinCount="100000" sheet="1" scenarios="1" selectLockedCells="1"/>
  <mergeCells count="1">
    <mergeCell ref="J21:O21"/>
  </mergeCells>
  <pageMargins left="0.7" right="0.7" top="0.75" bottom="0.75" header="0.3" footer="0.3"/>
  <pageSetup paperSize="9" scale="50" orientation="landscape" horizontalDpi="0" verticalDpi="0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14F596DD2314E80F53ADC2648E8BA" ma:contentTypeVersion="13" ma:contentTypeDescription="Create a new document." ma:contentTypeScope="" ma:versionID="4c9b61e9dcd46c0b9c02b471b962d4d1">
  <xsd:schema xmlns:xsd="http://www.w3.org/2001/XMLSchema" xmlns:xs="http://www.w3.org/2001/XMLSchema" xmlns:p="http://schemas.microsoft.com/office/2006/metadata/properties" xmlns:ns2="de97cd14-1ca9-4bc1-a0f1-afe2dd8367bc" xmlns:ns3="30a5ebf7-8855-4d16-a3c8-1a307c79aa13" targetNamespace="http://schemas.microsoft.com/office/2006/metadata/properties" ma:root="true" ma:fieldsID="207ac1b430a586438454da6d5da5fa72" ns2:_="" ns3:_="">
    <xsd:import namespace="de97cd14-1ca9-4bc1-a0f1-afe2dd8367bc"/>
    <xsd:import namespace="30a5ebf7-8855-4d16-a3c8-1a307c79aa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7cd14-1ca9-4bc1-a0f1-afe2dd8367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5ebf7-8855-4d16-a3c8-1a307c79a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C16043-06D7-434B-8508-88A0AEFCF54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9782025-4C9E-4EDE-8C3F-5484FD1E5F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8DF58A-FE2A-44C2-90BC-2603B5DA52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C32EF0F-BE06-4104-889F-1A5B574DB6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7cd14-1ca9-4bc1-a0f1-afe2dd8367bc"/>
    <ds:schemaRef ds:uri="30a5ebf7-8855-4d16-a3c8-1a307c79aa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Agency Report</vt:lpstr>
      <vt:lpstr>'Agency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Catliffe</dc:creator>
  <cp:lastModifiedBy>Microsoft Office User</cp:lastModifiedBy>
  <dcterms:created xsi:type="dcterms:W3CDTF">2021-04-18T23:45:50Z</dcterms:created>
  <dcterms:modified xsi:type="dcterms:W3CDTF">2022-02-28T23:05:17Z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0x0101003C814F596DD2314E80F53ADC2648E8BA</vt:lpwstr>
  </property>
</Properties>
</file>